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<sst xmlns="http://schemas.openxmlformats.org/spreadsheetml/2006/main" count="12" uniqueCount="8">
  <si>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По горизонтали: 1. Простой механизм. Использаванный Стевином при создании одного из проектов вечного двигателя.</t>
  </si>
  <si>
    <t>2. Сделав открытие, он воскликнул "Эврика!!!"</t>
  </si>
  <si>
    <t>3. Твердое тело, которое может вращаться вокруг неподвижной опоры.</t>
  </si>
  <si>
    <t>4. Характеристика эффективности работы механизма.</t>
  </si>
  <si>
    <t>5. И тонкая стеклянная трубка, и мельчайший кровеносный сосуд в организме человека.</t>
  </si>
  <si>
    <t>6. При определённых условиях сопроттивление этого класса веществ падает до нуля.</t>
  </si>
  <si>
    <t>По вертикали: 6. При определённых условиях сопроттивление этого класса веществ падает до нуля.</t>
  </si>
  <si>
    <t>По горизонтали: 1. Простой механизм, использаванный Стевином при создании одного из проектов вечного двигателя.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</si>
</sst>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 horizontal="left" vertical="top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38175"/>
          <a:ext cx="1152525" cy="3333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</xdr:rowOff>
    </xdr:from>
    <xdr:to>
      <xdr:col>12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47800" y="1628775"/>
          <a:ext cx="1981200" cy="9620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9</xdr:col>
      <xdr:colOff>9525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47800" y="1143000"/>
          <a:ext cx="1133475" cy="3143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13</xdr:col>
      <xdr:colOff>276225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743200"/>
          <a:ext cx="3990975" cy="4953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276225</xdr:colOff>
      <xdr:row>16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525" y="2266950"/>
          <a:ext cx="1123950" cy="476250"/>
        </a:xfrm>
        <a:prstGeom prst="rect">
          <a:avLst/>
        </a:prstGeom>
        <a:solidFill>
          <a:srgbClr val="0000FF">
            <a:alpha val="98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5</a:t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12</xdr:col>
      <xdr:colOff>0</xdr:colOff>
      <xdr:row>10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2571750" y="1143000"/>
          <a:ext cx="857250" cy="5429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10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428750" y="657225"/>
          <a:ext cx="1428750" cy="3143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12</xdr:col>
      <xdr:colOff>0</xdr:colOff>
      <xdr:row>7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2857500" y="9525"/>
          <a:ext cx="571500" cy="12001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19050</xdr:rowOff>
    </xdr:from>
    <xdr:to>
      <xdr:col>14</xdr:col>
      <xdr:colOff>0</xdr:colOff>
      <xdr:row>16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3429000" y="19050"/>
          <a:ext cx="571500" cy="27241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152400</xdr:rowOff>
    </xdr:from>
    <xdr:to>
      <xdr:col>2</xdr:col>
      <xdr:colOff>0</xdr:colOff>
      <xdr:row>14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525" y="962025"/>
          <a:ext cx="561975" cy="13049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4</a:t>
          </a:r>
        </a:p>
      </xdr:txBody>
    </xdr:sp>
    <xdr:clientData/>
  </xdr:twoCellAnchor>
  <xdr:twoCellAnchor>
    <xdr:from>
      <xdr:col>1</xdr:col>
      <xdr:colOff>266700</xdr:colOff>
      <xdr:row>6</xdr:row>
      <xdr:rowOff>152400</xdr:rowOff>
    </xdr:from>
    <xdr:to>
      <xdr:col>4</xdr:col>
      <xdr:colOff>0</xdr:colOff>
      <xdr:row>12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552450" y="1123950"/>
          <a:ext cx="590550" cy="9715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3</a:t>
          </a:r>
        </a:p>
      </xdr:txBody>
    </xdr:sp>
    <xdr:clientData/>
  </xdr:twoCellAnchor>
  <xdr:twoCellAnchor>
    <xdr:from>
      <xdr:col>1</xdr:col>
      <xdr:colOff>276225</xdr:colOff>
      <xdr:row>5</xdr:row>
      <xdr:rowOff>133350</xdr:rowOff>
    </xdr:from>
    <xdr:to>
      <xdr:col>3</xdr:col>
      <xdr:colOff>0</xdr:colOff>
      <xdr:row>7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561975" y="942975"/>
          <a:ext cx="295275" cy="2095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0</xdr:colOff>
      <xdr:row>2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0" y="9525"/>
          <a:ext cx="285750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                            6</a:t>
          </a:r>
        </a:p>
      </xdr:txBody>
    </xdr:sp>
    <xdr:clientData/>
  </xdr:twoCellAnchor>
  <xdr:twoCellAnchor>
    <xdr:from>
      <xdr:col>0</xdr:col>
      <xdr:colOff>9525</xdr:colOff>
      <xdr:row>2</xdr:row>
      <xdr:rowOff>123825</xdr:rowOff>
    </xdr:from>
    <xdr:to>
      <xdr:col>1</xdr:col>
      <xdr:colOff>0</xdr:colOff>
      <xdr:row>4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447675"/>
          <a:ext cx="276225" cy="2286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workbookViewId="0" topLeftCell="A1">
      <selection activeCell="O2" sqref="O2:W3"/>
    </sheetView>
  </sheetViews>
  <sheetFormatPr defaultColWidth="9.00390625" defaultRowHeight="12.75"/>
  <cols>
    <col min="1" max="16" width="3.75390625" style="0" customWidth="1"/>
  </cols>
  <sheetData>
    <row r="2" spans="15:23" ht="12.75" customHeight="1">
      <c r="O2" s="6" t="s">
        <v>7</v>
      </c>
      <c r="P2" s="6"/>
      <c r="Q2" s="6"/>
      <c r="R2" s="6"/>
      <c r="S2" s="6"/>
      <c r="T2" s="6"/>
      <c r="U2" s="6"/>
      <c r="V2" s="6"/>
      <c r="W2" s="6"/>
    </row>
    <row r="3" spans="5:23" ht="12.75">
      <c r="E3">
        <v>6</v>
      </c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>
        <v>1</v>
      </c>
      <c r="B4" s="1"/>
      <c r="C4" s="1"/>
      <c r="D4" s="2"/>
      <c r="E4" s="1"/>
      <c r="F4" s="3"/>
      <c r="G4" s="1"/>
      <c r="H4" s="1"/>
      <c r="I4" s="1"/>
      <c r="J4" s="1"/>
      <c r="O4" s="6" t="s">
        <v>1</v>
      </c>
      <c r="P4" s="6"/>
      <c r="Q4" s="6"/>
      <c r="R4" s="6"/>
      <c r="S4" s="6"/>
      <c r="T4" s="6"/>
      <c r="U4" s="6"/>
      <c r="V4" s="6"/>
      <c r="W4" s="6"/>
    </row>
    <row r="5" spans="5:23" ht="12.75">
      <c r="E5" s="1"/>
      <c r="O5" s="6"/>
      <c r="P5" s="6"/>
      <c r="Q5" s="6"/>
      <c r="R5" s="6"/>
      <c r="S5" s="6"/>
      <c r="T5" s="6"/>
      <c r="U5" s="6"/>
      <c r="V5" s="6"/>
      <c r="W5" s="6"/>
    </row>
    <row r="6" spans="5:23" ht="12.75">
      <c r="E6" s="4"/>
      <c r="O6" s="6" t="s">
        <v>2</v>
      </c>
      <c r="P6" s="6"/>
      <c r="Q6" s="6"/>
      <c r="R6" s="6"/>
      <c r="S6" s="6"/>
      <c r="T6" s="6"/>
      <c r="U6" s="6"/>
      <c r="V6" s="6"/>
      <c r="W6" s="6"/>
    </row>
    <row r="7" spans="3:23" ht="12.75">
      <c r="C7">
        <v>2</v>
      </c>
      <c r="D7" s="1"/>
      <c r="E7" s="1"/>
      <c r="F7" s="1"/>
      <c r="G7" s="1"/>
      <c r="H7" s="1"/>
      <c r="I7" s="1"/>
      <c r="J7" s="1"/>
      <c r="O7" s="6"/>
      <c r="P7" s="6"/>
      <c r="Q7" s="6"/>
      <c r="R7" s="6"/>
      <c r="S7" s="6"/>
      <c r="T7" s="6"/>
      <c r="U7" s="6"/>
      <c r="V7" s="6"/>
      <c r="W7" s="6"/>
    </row>
    <row r="8" spans="5:23" ht="12.75">
      <c r="E8" s="5"/>
      <c r="O8" s="6" t="s">
        <v>3</v>
      </c>
      <c r="P8" s="6"/>
      <c r="Q8" s="6"/>
      <c r="R8" s="6"/>
      <c r="S8" s="6"/>
      <c r="T8" s="6"/>
      <c r="U8" s="6"/>
      <c r="V8" s="6"/>
      <c r="W8" s="6"/>
    </row>
    <row r="9" spans="5:23" ht="12.75">
      <c r="E9" s="4"/>
      <c r="O9" s="6"/>
      <c r="P9" s="6"/>
      <c r="Q9" s="6"/>
      <c r="R9" s="6"/>
      <c r="S9" s="6"/>
      <c r="T9" s="6"/>
      <c r="U9" s="6"/>
      <c r="V9" s="6"/>
      <c r="W9" s="6"/>
    </row>
    <row r="10" spans="4:23" ht="12.75">
      <c r="D10">
        <v>3</v>
      </c>
      <c r="E10" s="1"/>
      <c r="F10" s="1"/>
      <c r="G10" s="1"/>
      <c r="H10" s="1"/>
      <c r="I10" s="1"/>
      <c r="O10" s="6" t="s">
        <v>4</v>
      </c>
      <c r="P10" s="6"/>
      <c r="Q10" s="6"/>
      <c r="R10" s="6"/>
      <c r="S10" s="6"/>
      <c r="T10" s="6"/>
      <c r="U10" s="6"/>
      <c r="V10" s="6"/>
      <c r="W10" s="6"/>
    </row>
    <row r="11" spans="5:23" ht="12.75">
      <c r="E11" s="5"/>
      <c r="O11" s="6"/>
      <c r="P11" s="6"/>
      <c r="Q11" s="6"/>
      <c r="R11" s="6"/>
      <c r="S11" s="6"/>
      <c r="T11" s="6"/>
      <c r="U11" s="6"/>
      <c r="V11" s="6"/>
      <c r="W11" s="6"/>
    </row>
    <row r="12" spans="5:23" ht="12.75">
      <c r="E12" s="1"/>
      <c r="O12" s="6" t="s">
        <v>6</v>
      </c>
      <c r="P12" s="6"/>
      <c r="Q12" s="6"/>
      <c r="R12" s="6"/>
      <c r="S12" s="6"/>
      <c r="T12" s="6"/>
      <c r="U12" s="6"/>
      <c r="V12" s="6"/>
      <c r="W12" s="6"/>
    </row>
    <row r="13" spans="5:23" ht="12.75">
      <c r="E13" s="4"/>
      <c r="O13" s="6"/>
      <c r="P13" s="6"/>
      <c r="Q13" s="6"/>
      <c r="R13" s="6"/>
      <c r="S13" s="6"/>
      <c r="T13" s="6"/>
      <c r="U13" s="6"/>
      <c r="V13" s="6"/>
      <c r="W13" s="6"/>
    </row>
    <row r="14" spans="2:5" ht="12.75">
      <c r="B14">
        <v>4</v>
      </c>
      <c r="C14" s="1"/>
      <c r="D14" s="1"/>
      <c r="E14" s="1"/>
    </row>
    <row r="15" ht="12.75">
      <c r="E15" s="5"/>
    </row>
    <row r="16" ht="12.75">
      <c r="E16" s="4"/>
    </row>
    <row r="17" spans="4:12" ht="12.75">
      <c r="D17">
        <v>5</v>
      </c>
      <c r="E17" s="1"/>
      <c r="F17" s="1"/>
      <c r="G17" s="1"/>
      <c r="H17" s="1"/>
      <c r="I17" s="1"/>
      <c r="J17" s="1"/>
      <c r="K17" s="1"/>
      <c r="L17" s="1"/>
    </row>
  </sheetData>
  <mergeCells count="6">
    <mergeCell ref="O10:W11"/>
    <mergeCell ref="O12:W13"/>
    <mergeCell ref="O2:W3"/>
    <mergeCell ref="O4:W5"/>
    <mergeCell ref="O6:W7"/>
    <mergeCell ref="O8:W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7"/>
  <sheetViews>
    <sheetView workbookViewId="0" topLeftCell="A1">
      <selection activeCell="I10" sqref="I10"/>
    </sheetView>
  </sheetViews>
  <sheetFormatPr defaultColWidth="9.00390625" defaultRowHeight="12.75"/>
  <cols>
    <col min="1" max="14" width="3.75390625" style="0" customWidth="1"/>
  </cols>
  <sheetData>
    <row r="2" spans="15:23" ht="12.75">
      <c r="O2" s="6" t="s">
        <v>0</v>
      </c>
      <c r="P2" s="6"/>
      <c r="Q2" s="6"/>
      <c r="R2" s="6"/>
      <c r="S2" s="6"/>
      <c r="T2" s="6"/>
      <c r="U2" s="6"/>
      <c r="V2" s="6"/>
      <c r="W2" s="6"/>
    </row>
    <row r="3" spans="5:23" ht="12.75">
      <c r="E3">
        <v>6</v>
      </c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>
        <v>1</v>
      </c>
      <c r="B4" s="1" t="str">
        <f>IF(Лист1!B4="п","п","+")</f>
        <v>+</v>
      </c>
      <c r="C4" s="1" t="str">
        <f>IF(Лист1!C4="л","л","+")</f>
        <v>+</v>
      </c>
      <c r="D4" s="2" t="str">
        <f>IF(Лист1!D4="о","о","+")</f>
        <v>+</v>
      </c>
      <c r="E4" s="1" t="str">
        <f>IF(Лист1!E4="с","с","+")</f>
        <v>+</v>
      </c>
      <c r="F4" s="3" t="str">
        <f>IF(Лист1!F4="к","к","+")</f>
        <v>+</v>
      </c>
      <c r="G4" s="1" t="str">
        <f>IF(Лист1!G4="о","о","+")</f>
        <v>+</v>
      </c>
      <c r="H4" s="1" t="str">
        <f>IF(Лист1!H4="с","с","+")</f>
        <v>+</v>
      </c>
      <c r="I4" s="1" t="str">
        <f>IF(Лист1!I4="т","т","+")</f>
        <v>+</v>
      </c>
      <c r="J4" s="1" t="str">
        <f>IF(Лист1!J4="ь","ь","+")</f>
        <v>+</v>
      </c>
      <c r="O4" s="6" t="s">
        <v>1</v>
      </c>
      <c r="P4" s="6"/>
      <c r="Q4" s="6"/>
      <c r="R4" s="6"/>
      <c r="S4" s="6"/>
      <c r="T4" s="6"/>
      <c r="U4" s="6"/>
      <c r="V4" s="6"/>
      <c r="W4" s="6"/>
    </row>
    <row r="5" spans="5:23" ht="12.75">
      <c r="E5" s="1" t="str">
        <f>IF(Лист1!E5="в","в","+")</f>
        <v>+</v>
      </c>
      <c r="O5" s="6"/>
      <c r="P5" s="6"/>
      <c r="Q5" s="6"/>
      <c r="R5" s="6"/>
      <c r="S5" s="6"/>
      <c r="T5" s="6"/>
      <c r="U5" s="6"/>
      <c r="V5" s="6"/>
      <c r="W5" s="6"/>
    </row>
    <row r="6" spans="5:23" ht="12.75">
      <c r="E6" s="4" t="str">
        <f>IF(Лист1!E6="е","е","+")</f>
        <v>+</v>
      </c>
      <c r="O6" s="6" t="s">
        <v>2</v>
      </c>
      <c r="P6" s="6"/>
      <c r="Q6" s="6"/>
      <c r="R6" s="6"/>
      <c r="S6" s="6"/>
      <c r="T6" s="6"/>
      <c r="U6" s="6"/>
      <c r="V6" s="6"/>
      <c r="W6" s="6"/>
    </row>
    <row r="7" spans="3:23" ht="12.75">
      <c r="C7">
        <v>2</v>
      </c>
      <c r="D7" s="1" t="str">
        <f>IF(Лист1!D7="а","а","+")</f>
        <v>+</v>
      </c>
      <c r="E7" s="1" t="str">
        <f>IF(Лист1!E7="р","р","+")</f>
        <v>+</v>
      </c>
      <c r="F7" s="1" t="str">
        <f>IF(Лист1!F7="х","х","+")</f>
        <v>+</v>
      </c>
      <c r="G7" s="1" t="str">
        <f>IF(Лист1!G7="и","и","+")</f>
        <v>+</v>
      </c>
      <c r="H7" s="1" t="str">
        <f>IF(Лист1!H7="м","м","+")</f>
        <v>+</v>
      </c>
      <c r="I7" s="1" t="str">
        <f>IF(Лист1!I7="е","е","+")</f>
        <v>+</v>
      </c>
      <c r="J7" s="1" t="str">
        <f>IF(Лист1!J7="д","д","+")</f>
        <v>+</v>
      </c>
      <c r="O7" s="6"/>
      <c r="P7" s="6"/>
      <c r="Q7" s="6"/>
      <c r="R7" s="6"/>
      <c r="S7" s="6"/>
      <c r="T7" s="6"/>
      <c r="U7" s="6"/>
      <c r="V7" s="6"/>
      <c r="W7" s="6"/>
    </row>
    <row r="8" spans="5:23" ht="12.75">
      <c r="E8" s="5" t="str">
        <f>IF(Лист1!E8="х","х","+")</f>
        <v>+</v>
      </c>
      <c r="O8" s="6" t="s">
        <v>3</v>
      </c>
      <c r="P8" s="6"/>
      <c r="Q8" s="6"/>
      <c r="R8" s="6"/>
      <c r="S8" s="6"/>
      <c r="T8" s="6"/>
      <c r="U8" s="6"/>
      <c r="V8" s="6"/>
      <c r="W8" s="6"/>
    </row>
    <row r="9" spans="5:23" ht="12.75">
      <c r="E9" s="4" t="str">
        <f>IF(Лист1!E9="п","п","+")</f>
        <v>+</v>
      </c>
      <c r="O9" s="6"/>
      <c r="P9" s="6"/>
      <c r="Q9" s="6"/>
      <c r="R9" s="6"/>
      <c r="S9" s="6"/>
      <c r="T9" s="6"/>
      <c r="U9" s="6"/>
      <c r="V9" s="6"/>
      <c r="W9" s="6"/>
    </row>
    <row r="10" spans="4:23" ht="12.75">
      <c r="D10">
        <v>3</v>
      </c>
      <c r="E10" s="1" t="str">
        <f>IF(Лист1!E10="р","р","+")</f>
        <v>+</v>
      </c>
      <c r="F10" s="1" t="str">
        <f>IF(Лист1!F10="ы","ы","+")</f>
        <v>+</v>
      </c>
      <c r="G10" s="1" t="str">
        <f>IF(Лист1!G10="ч","ч","+")</f>
        <v>+</v>
      </c>
      <c r="H10" s="1" t="str">
        <f>IF(Лист1!H10="а","а","+")</f>
        <v>+</v>
      </c>
      <c r="I10" s="1" t="str">
        <f>IF(Лист1!I10="г","г","+")</f>
        <v>+</v>
      </c>
      <c r="O10" s="6" t="s">
        <v>4</v>
      </c>
      <c r="P10" s="6"/>
      <c r="Q10" s="6"/>
      <c r="R10" s="6"/>
      <c r="S10" s="6"/>
      <c r="T10" s="6"/>
      <c r="U10" s="6"/>
      <c r="V10" s="6"/>
      <c r="W10" s="6"/>
    </row>
    <row r="11" spans="5:23" ht="12.75">
      <c r="E11" s="5" t="str">
        <f>IF(Лист1!E11="о","о","+")</f>
        <v>+</v>
      </c>
      <c r="O11" s="6"/>
      <c r="P11" s="6"/>
      <c r="Q11" s="6"/>
      <c r="R11" s="6"/>
      <c r="S11" s="6"/>
      <c r="T11" s="6"/>
      <c r="U11" s="6"/>
      <c r="V11" s="6"/>
      <c r="W11" s="6"/>
    </row>
    <row r="12" spans="5:23" ht="12.75">
      <c r="E12" s="1" t="str">
        <f>IF(Лист1!E12="в","в","+")</f>
        <v>+</v>
      </c>
      <c r="O12" s="6" t="s">
        <v>5</v>
      </c>
      <c r="P12" s="6"/>
      <c r="Q12" s="6"/>
      <c r="R12" s="6"/>
      <c r="S12" s="6"/>
      <c r="T12" s="6"/>
      <c r="U12" s="6"/>
      <c r="V12" s="6"/>
      <c r="W12" s="6"/>
    </row>
    <row r="13" spans="5:23" ht="12.75">
      <c r="E13" s="4" t="str">
        <f>IF(Лист1!E13="о","о","+")</f>
        <v>+</v>
      </c>
      <c r="O13" s="6"/>
      <c r="P13" s="6"/>
      <c r="Q13" s="6"/>
      <c r="R13" s="6"/>
      <c r="S13" s="6"/>
      <c r="T13" s="6"/>
      <c r="U13" s="6"/>
      <c r="V13" s="6"/>
      <c r="W13" s="6"/>
    </row>
    <row r="14" spans="2:5" ht="12.75">
      <c r="B14">
        <v>4</v>
      </c>
      <c r="C14" s="1" t="str">
        <f>IF(Лист1!C14="к","к","+")</f>
        <v>+</v>
      </c>
      <c r="D14" s="1" t="str">
        <f>IF(Лист1!D14="п","п","+")</f>
        <v>+</v>
      </c>
      <c r="E14" s="1" t="str">
        <f>IF(Лист1!E14="д","д","+")</f>
        <v>+</v>
      </c>
    </row>
    <row r="15" ht="12.75">
      <c r="E15" s="5" t="str">
        <f>IF(Лист1!E15="н","н","+")</f>
        <v>+</v>
      </c>
    </row>
    <row r="16" ht="12.75">
      <c r="E16" s="4" t="str">
        <f>IF(Лист1!E16="и","и","+")</f>
        <v>+</v>
      </c>
    </row>
    <row r="17" spans="4:12" ht="12.75">
      <c r="D17">
        <v>5</v>
      </c>
      <c r="E17" s="1" t="str">
        <f>IF(Лист1!E17="к","к","+")</f>
        <v>+</v>
      </c>
      <c r="F17" s="1" t="str">
        <f>IF(Лист1!F17="а","а","+")</f>
        <v>+</v>
      </c>
      <c r="G17" s="1" t="str">
        <f>IF(Лист1!G17="п","п","+")</f>
        <v>+</v>
      </c>
      <c r="H17" s="1" t="str">
        <f>IF(Лист1!H17="и","и","+")</f>
        <v>+</v>
      </c>
      <c r="I17" s="1" t="str">
        <f>IF(Лист1!I17="л","л","+")</f>
        <v>+</v>
      </c>
      <c r="J17" s="1" t="str">
        <f>IF(Лист1!J17="л","л","+")</f>
        <v>+</v>
      </c>
      <c r="K17" s="1" t="str">
        <f>IF(Лист1!K17="я","я","+")</f>
        <v>+</v>
      </c>
      <c r="L17" s="1" t="str">
        <f>IF(Лист1!L17="р","р","+")</f>
        <v>+</v>
      </c>
    </row>
  </sheetData>
  <mergeCells count="6">
    <mergeCell ref="O10:W11"/>
    <mergeCell ref="O12:W13"/>
    <mergeCell ref="O2:W3"/>
    <mergeCell ref="O4:W5"/>
    <mergeCell ref="O6:W7"/>
    <mergeCell ref="O8:W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Tichon</dc:creator>
  <cp:keywords/>
  <dc:description/>
  <cp:lastModifiedBy>Tichon</cp:lastModifiedBy>
  <dcterms:created xsi:type="dcterms:W3CDTF">2005-06-28T15:01:59Z</dcterms:created>
  <dcterms:modified xsi:type="dcterms:W3CDTF">2005-11-21T00:54:13Z</dcterms:modified>
  <cp:category/>
  <cp:version/>
  <cp:contentType/>
  <cp:contentStatus/>
</cp:coreProperties>
</file>